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1A476DC-FB55-48D1-9772-5A7577893C05}" xr6:coauthVersionLast="47" xr6:coauthVersionMax="47" xr10:uidLastSave="{00000000-0000-0000-0000-000000000000}"/>
  <bookViews>
    <workbookView xWindow="-120" yWindow="-120" windowWidth="29040" windowHeight="15720" xr2:uid="{FCBD690C-403C-4066-85BB-68921BA4B036}"/>
  </bookViews>
  <sheets>
    <sheet name="距離計算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/>
  <c r="D19" i="1"/>
  <c r="G18" i="1"/>
  <c r="F18" i="1"/>
  <c r="D18" i="1"/>
  <c r="G17" i="1"/>
  <c r="F17" i="1"/>
  <c r="H17" i="1" s="1"/>
  <c r="I17" i="1" s="1"/>
  <c r="D17" i="1"/>
  <c r="H19" i="1" l="1"/>
  <c r="I19" i="1" s="1"/>
  <c r="H18" i="1"/>
  <c r="I18" i="1" s="1"/>
</calcChain>
</file>

<file path=xl/sharedStrings.xml><?xml version="1.0" encoding="utf-8"?>
<sst xmlns="http://schemas.openxmlformats.org/spreadsheetml/2006/main" count="32" uniqueCount="32">
  <si>
    <t>通学費用補助制度　通学距離計算シート</t>
  </si>
  <si>
    <t>基準地点（学校）</t>
  </si>
  <si>
    <t>富山医療福祉専門学校　富山県滑川市柳原149-9</t>
  </si>
  <si>
    <t>学校 緯度</t>
  </si>
  <si>
    <t>学校 経度</t>
  </si>
  <si>
    <t>判定基準</t>
  </si>
  <si>
    <t>学校からの直線距離が 20km 以上の場合のみ補助対象</t>
  </si>
  <si>
    <t>判定基準値(km)</t>
  </si>
  <si>
    <t>氏名</t>
  </si>
  <si>
    <t>住所（自宅）</t>
  </si>
  <si>
    <t>地図を開く</t>
  </si>
  <si>
    <t>緯度
（自動）</t>
  </si>
  <si>
    <t>経度
（自動）</t>
  </si>
  <si>
    <t>直線距離
(km)</t>
  </si>
  <si>
    <t>判定
(20km基準)</t>
  </si>
  <si>
    <t>富山県高岡市神主町</t>
  </si>
  <si>
    <t>36.732521, 137.012482</t>
  </si>
  <si>
    <t>富山県富山市明輪町1</t>
  </si>
  <si>
    <t>36.701885, 137.212357</t>
  </si>
  <si>
    <t>記入例（2）</t>
    <rPh sb="0" eb="3">
      <t>キニュウレイ</t>
    </rPh>
    <phoneticPr fontId="2"/>
  </si>
  <si>
    <t>記入例（1）</t>
    <rPh sb="0" eb="3">
      <t>キニュウレイ</t>
    </rPh>
    <phoneticPr fontId="2"/>
  </si>
  <si>
    <t>山田太郎</t>
    <phoneticPr fontId="2"/>
  </si>
  <si>
    <t>鈴木花子</t>
    <phoneticPr fontId="2"/>
  </si>
  <si>
    <t>③ 地図上でピンを右クリックし表示される緯度・経度をコピー</t>
    <phoneticPr fontId="2"/>
  </si>
  <si>
    <t>※ 詳しい手順は「通学距離計算シートの使い方」(PDF版)をご覧ください。</t>
    <rPh sb="9" eb="13">
      <t>ツウガクキョリ</t>
    </rPh>
    <rPh sb="13" eb="15">
      <t>ケイサン</t>
    </rPh>
    <rPh sb="27" eb="28">
      <t>バン</t>
    </rPh>
    <phoneticPr fontId="2"/>
  </si>
  <si>
    <t>通学計算シートの入力方法</t>
    <rPh sb="0" eb="4">
      <t>ツウガクケイサン</t>
    </rPh>
    <rPh sb="8" eb="10">
      <t>ニュウリョク</t>
    </rPh>
    <rPh sb="10" eb="12">
      <t>ホウホウ</t>
    </rPh>
    <phoneticPr fontId="2"/>
  </si>
  <si>
    <t>④ E列に貼り付け（例: 36.769840, 137.357788）</t>
    <phoneticPr fontId="2"/>
  </si>
  <si>
    <t xml:space="preserve">② D列「地図で開く」をクリックしてGoogleマップを開く </t>
    <rPh sb="3" eb="4">
      <t>レツ</t>
    </rPh>
    <rPh sb="5" eb="7">
      <t>チズ</t>
    </rPh>
    <rPh sb="8" eb="9">
      <t>ヒラ</t>
    </rPh>
    <phoneticPr fontId="2"/>
  </si>
  <si>
    <r>
      <t xml:space="preserve">緯度,経度を貼り付け
</t>
    </r>
    <r>
      <rPr>
        <b/>
        <sz val="9"/>
        <color rgb="FFFFFFFF"/>
        <rFont val="游ゴシック"/>
        <family val="3"/>
        <charset val="128"/>
      </rPr>
      <t>（Googleマップからコピー）</t>
    </r>
    <phoneticPr fontId="2"/>
  </si>
  <si>
    <t>以下の手順で入力すると、自動計算され判定結果が表示されます。</t>
    <rPh sb="0" eb="2">
      <t>イカ</t>
    </rPh>
    <rPh sb="3" eb="5">
      <t>テジュン</t>
    </rPh>
    <rPh sb="6" eb="8">
      <t>ニュウリョク</t>
    </rPh>
    <rPh sb="12" eb="14">
      <t>ジドウ</t>
    </rPh>
    <rPh sb="14" eb="16">
      <t>ケイサン</t>
    </rPh>
    <rPh sb="18" eb="22">
      <t>ハンテイケッカ</t>
    </rPh>
    <rPh sb="23" eb="25">
      <t>ヒョウジ</t>
    </rPh>
    <phoneticPr fontId="2"/>
  </si>
  <si>
    <t>① B列に学生（入学予定者）氏名、C列に住所（自宅）を入力</t>
    <rPh sb="3" eb="4">
      <t>レツ</t>
    </rPh>
    <rPh sb="5" eb="7">
      <t>ガクセイ</t>
    </rPh>
    <rPh sb="8" eb="13">
      <t>ニュウガクヨテイシャ</t>
    </rPh>
    <rPh sb="14" eb="16">
      <t>シメイ</t>
    </rPh>
    <rPh sb="18" eb="19">
      <t>レツ</t>
    </rPh>
    <rPh sb="20" eb="22">
      <t>ジュウショ</t>
    </rPh>
    <rPh sb="23" eb="25">
      <t>ジタク</t>
    </rPh>
    <phoneticPr fontId="2"/>
  </si>
  <si>
    <t>入 力 欄</t>
    <rPh sb="0" eb="1">
      <t>ニュウ</t>
    </rPh>
    <rPh sb="2" eb="3">
      <t>チカラ</t>
    </rPh>
    <rPh sb="4" eb="5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</si>
</sst>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13" x14ac:knownFonts="1">
    <font>
      <sz val="11"/>
      <color theme="1"/>
      <name val="ＭＳ Ｐゴシック"/>
      <family val="2"/>
      <scheme val="minor"/>
    </font>
    <font>
      <b/>
      <sz val="14"/>
      <color rgb="FFFFFFFF"/>
      <name val="游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name val="游ゴシック"/>
      <family val="3"/>
      <charset val="128"/>
    </font>
    <font>
      <sz val="10"/>
      <name val="游ゴシック"/>
      <family val="3"/>
      <charset val="128"/>
    </font>
    <font>
      <b/>
      <sz val="10"/>
      <color rgb="FFC00000"/>
      <name val="游ゴシック"/>
      <family val="3"/>
      <charset val="128"/>
    </font>
    <font>
      <b/>
      <sz val="10"/>
      <color rgb="FFFFFFFF"/>
      <name val="游ゴシック"/>
      <family val="3"/>
      <charset val="128"/>
    </font>
    <font>
      <u/>
      <sz val="10"/>
      <color rgb="FF0563C1"/>
      <name val="游ゴシック"/>
      <family val="3"/>
      <charset val="128"/>
    </font>
    <font>
      <sz val="11"/>
      <name val="ＭＳ Ｐゴシック"/>
      <family val="2"/>
      <scheme val="minor"/>
    </font>
    <font>
      <b/>
      <sz val="14"/>
      <color rgb="FF2E75B6"/>
      <name val="游ゴシック"/>
      <family val="3"/>
      <charset val="128"/>
    </font>
    <font>
      <b/>
      <sz val="9"/>
      <color rgb="FFFFFFFF"/>
      <name val="游ゴシック"/>
      <family val="3"/>
      <charset val="128"/>
    </font>
    <font>
      <sz val="11"/>
      <name val="游ゴシック"/>
      <family val="3"/>
      <charset val="128"/>
    </font>
    <font>
      <sz val="10"/>
      <color rgb="FFC00000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2E75B6"/>
      </patternFill>
    </fill>
    <fill>
      <patternFill patternType="solid">
        <fgColor rgb="FFFFF2CC"/>
      </patternFill>
    </fill>
    <fill>
      <patternFill patternType="solid">
        <fgColor rgb="FF2E75B6"/>
        <bgColor indexed="64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ck">
        <color auto="1"/>
      </left>
      <right style="thin">
        <color rgb="FFBFBFBF"/>
      </right>
      <top style="thick">
        <color auto="1"/>
      </top>
      <bottom style="thick">
        <color auto="1"/>
      </bottom>
      <diagonal/>
    </border>
    <border>
      <left style="thin">
        <color rgb="FFBFBFBF"/>
      </left>
      <right style="thin">
        <color rgb="FFBFBFBF"/>
      </right>
      <top style="thick">
        <color auto="1"/>
      </top>
      <bottom style="thick">
        <color auto="1"/>
      </bottom>
      <diagonal/>
    </border>
    <border>
      <left style="thin">
        <color rgb="FFBFBFBF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5" borderId="4" xfId="0" applyFont="1" applyFill="1" applyBorder="1" applyAlignment="1" applyProtection="1">
      <alignment horizontal="left" vertical="center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5" borderId="4" xfId="0" applyFont="1" applyFill="1" applyBorder="1" applyAlignment="1" applyProtection="1">
      <alignment horizontal="left" vertical="center" indent="1"/>
      <protection locked="0"/>
    </xf>
    <xf numFmtId="0" fontId="8" fillId="0" borderId="0" xfId="0" applyFont="1"/>
    <xf numFmtId="0" fontId="0" fillId="0" borderId="0" xfId="0" applyAlignment="1">
      <alignment horizontal="left"/>
    </xf>
    <xf numFmtId="0" fontId="6" fillId="6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 indent="10"/>
    </xf>
    <xf numFmtId="0" fontId="4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176" fontId="4" fillId="0" borderId="0" xfId="0" applyNumberFormat="1" applyFont="1" applyAlignment="1">
      <alignment horizontal="left" indent="1"/>
    </xf>
    <xf numFmtId="0" fontId="5" fillId="0" borderId="0" xfId="0" applyFont="1" applyAlignment="1">
      <alignment horizontal="left" indent="1"/>
    </xf>
    <xf numFmtId="176" fontId="4" fillId="0" borderId="0" xfId="0" applyNumberFormat="1" applyFont="1" applyAlignment="1">
      <alignment horizontal="left" indent="2"/>
    </xf>
    <xf numFmtId="0" fontId="12" fillId="0" borderId="0" xfId="0" applyFont="1" applyAlignment="1">
      <alignment horizontal="left" vertical="center" indent="2"/>
    </xf>
    <xf numFmtId="0" fontId="1" fillId="3" borderId="0" xfId="0" applyFont="1" applyFill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2">
    <dxf>
      <font>
        <color rgb="FF808080"/>
      </font>
      <fill>
        <patternFill patternType="solid">
          <fgColor rgb="FFF2F2F2"/>
        </patternFill>
      </fill>
    </dxf>
    <dxf>
      <font>
        <b/>
        <color rgb="FF006100"/>
      </font>
      <fill>
        <patternFill patternType="solid">
          <fgColor rgb="FFC6EFCE"/>
        </patternFill>
      </fill>
    </dxf>
  </dxfs>
  <tableStyles count="0" defaultTableStyle="TableStyleMedium2" defaultPivotStyle="PivotStyleLight16"/>
  <colors>
    <mruColors>
      <color rgb="FF235889"/>
      <color rgb="FF2E75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A086F-6394-4347-B14F-7EFF8A06D181}">
  <sheetPr>
    <pageSetUpPr fitToPage="1"/>
  </sheetPr>
  <dimension ref="A1:I20"/>
  <sheetViews>
    <sheetView showGridLines="0" tabSelected="1" workbookViewId="0">
      <pane ySplit="16" topLeftCell="A17" activePane="bottomLeft" state="frozen"/>
      <selection pane="bottomLeft" activeCell="G14" sqref="G14"/>
    </sheetView>
  </sheetViews>
  <sheetFormatPr defaultRowHeight="13.5" x14ac:dyDescent="0.15"/>
  <cols>
    <col min="1" max="1" width="14.125" customWidth="1"/>
    <col min="2" max="2" width="17.125" customWidth="1"/>
    <col min="3" max="3" width="30.625" customWidth="1"/>
    <col min="4" max="4" width="15.125" customWidth="1"/>
    <col min="5" max="5" width="24" customWidth="1"/>
    <col min="6" max="7" width="11" customWidth="1"/>
    <col min="8" max="8" width="13" customWidth="1"/>
    <col min="9" max="9" width="20" customWidth="1"/>
  </cols>
  <sheetData>
    <row r="1" spans="1:9" ht="27.95" customHeight="1" x14ac:dyDescent="0.15">
      <c r="A1" s="36" t="s">
        <v>0</v>
      </c>
      <c r="B1" s="37"/>
      <c r="C1" s="37"/>
      <c r="D1" s="37"/>
      <c r="E1" s="37"/>
      <c r="F1" s="37"/>
      <c r="G1" s="37"/>
      <c r="H1" s="37"/>
      <c r="I1" s="37"/>
    </row>
    <row r="3" spans="1:9" ht="16.5" x14ac:dyDescent="0.35">
      <c r="A3" s="3" t="s">
        <v>1</v>
      </c>
      <c r="B3" s="38" t="s">
        <v>2</v>
      </c>
      <c r="C3" s="39"/>
      <c r="D3" s="39"/>
      <c r="E3" s="39"/>
    </row>
    <row r="4" spans="1:9" ht="16.5" x14ac:dyDescent="0.35">
      <c r="A4" s="3" t="s">
        <v>3</v>
      </c>
      <c r="B4" s="32">
        <v>36.769840000000002</v>
      </c>
      <c r="C4" s="28" t="s">
        <v>4</v>
      </c>
      <c r="D4" s="34">
        <v>137.357788</v>
      </c>
      <c r="E4" s="31"/>
    </row>
    <row r="5" spans="1:9" ht="16.5" x14ac:dyDescent="0.35">
      <c r="A5" s="3" t="s">
        <v>5</v>
      </c>
      <c r="B5" s="38" t="s">
        <v>6</v>
      </c>
      <c r="C5" s="39"/>
      <c r="D5" s="39"/>
      <c r="E5" s="39"/>
    </row>
    <row r="6" spans="1:9" ht="16.5" x14ac:dyDescent="0.35">
      <c r="A6" s="3" t="s">
        <v>7</v>
      </c>
      <c r="B6" s="33">
        <v>20</v>
      </c>
      <c r="C6" s="31"/>
      <c r="D6" s="31"/>
      <c r="E6" s="31"/>
    </row>
    <row r="7" spans="1:9" ht="21" customHeight="1" x14ac:dyDescent="0.15"/>
    <row r="8" spans="1:9" ht="24" x14ac:dyDescent="0.5">
      <c r="A8" s="27" t="s">
        <v>25</v>
      </c>
      <c r="B8" s="25"/>
    </row>
    <row r="9" spans="1:9" ht="18.75" x14ac:dyDescent="0.4">
      <c r="A9" s="30" t="s">
        <v>29</v>
      </c>
      <c r="B9" s="25"/>
    </row>
    <row r="10" spans="1:9" ht="18" customHeight="1" x14ac:dyDescent="0.15">
      <c r="A10" s="29" t="s">
        <v>30</v>
      </c>
      <c r="B10" s="24"/>
      <c r="C10" s="24"/>
      <c r="D10" s="24"/>
      <c r="E10" s="24"/>
      <c r="F10" s="24"/>
      <c r="G10" s="24"/>
      <c r="H10" s="24"/>
      <c r="I10" s="24"/>
    </row>
    <row r="11" spans="1:9" ht="18" customHeight="1" x14ac:dyDescent="0.15">
      <c r="A11" s="29" t="s">
        <v>27</v>
      </c>
      <c r="B11" s="24"/>
      <c r="C11" s="24"/>
      <c r="D11" s="24"/>
      <c r="E11" s="24"/>
      <c r="F11" s="24"/>
      <c r="G11" s="24"/>
      <c r="H11" s="24"/>
      <c r="I11" s="24"/>
    </row>
    <row r="12" spans="1:9" ht="18" customHeight="1" x14ac:dyDescent="0.15">
      <c r="A12" s="29" t="s">
        <v>23</v>
      </c>
      <c r="B12" s="24"/>
      <c r="C12" s="24"/>
      <c r="D12" s="24"/>
      <c r="E12" s="24"/>
      <c r="F12" s="24"/>
      <c r="G12" s="24"/>
      <c r="H12" s="24"/>
      <c r="I12" s="24"/>
    </row>
    <row r="13" spans="1:9" ht="18" customHeight="1" x14ac:dyDescent="0.15">
      <c r="A13" s="29" t="s">
        <v>26</v>
      </c>
      <c r="B13" s="24"/>
      <c r="C13" s="24"/>
      <c r="D13" s="24"/>
      <c r="E13" s="24"/>
      <c r="F13" s="24"/>
      <c r="G13" s="24"/>
      <c r="H13" s="24"/>
      <c r="I13" s="24"/>
    </row>
    <row r="14" spans="1:9" ht="22.5" customHeight="1" x14ac:dyDescent="0.15">
      <c r="A14" s="35" t="s">
        <v>24</v>
      </c>
      <c r="B14" s="24"/>
      <c r="C14" s="24"/>
      <c r="D14" s="24"/>
      <c r="E14" s="24"/>
      <c r="F14" s="24"/>
      <c r="G14" s="24"/>
      <c r="H14" s="24"/>
      <c r="I14" s="24"/>
    </row>
    <row r="15" spans="1:9" ht="30" customHeight="1" x14ac:dyDescent="0.15"/>
    <row r="16" spans="1:9" ht="39.950000000000003" customHeight="1" x14ac:dyDescent="0.15">
      <c r="A16" s="26"/>
      <c r="B16" s="4" t="s">
        <v>8</v>
      </c>
      <c r="C16" s="4" t="s">
        <v>9</v>
      </c>
      <c r="D16" s="4" t="s">
        <v>10</v>
      </c>
      <c r="E16" s="4" t="s">
        <v>28</v>
      </c>
      <c r="F16" s="4" t="s">
        <v>11</v>
      </c>
      <c r="G16" s="4" t="s">
        <v>12</v>
      </c>
      <c r="H16" s="4" t="s">
        <v>13</v>
      </c>
      <c r="I16" s="4" t="s">
        <v>14</v>
      </c>
    </row>
    <row r="17" spans="1:9" ht="35.1" customHeight="1" x14ac:dyDescent="0.15">
      <c r="A17" s="5" t="s">
        <v>20</v>
      </c>
      <c r="B17" s="6" t="s">
        <v>21</v>
      </c>
      <c r="C17" s="7" t="s">
        <v>15</v>
      </c>
      <c r="D17" s="8" t="str">
        <f t="shared" ref="D17:D19" si="0">IF(C17="","",HYPERLINK("https://www.google.com/maps/search/?api=1&amp;query="&amp;_xlfn.ENCODEURL(C17),"地図で開く"))</f>
        <v>地図で開く</v>
      </c>
      <c r="E17" s="5" t="s">
        <v>16</v>
      </c>
      <c r="F17" s="9">
        <f t="shared" ref="F17:F19" si="1">IFERROR(VALUE(TRIM(LEFT(E17,FIND(",",E17)-1))),"")</f>
        <v>36.732520999999998</v>
      </c>
      <c r="G17" s="9">
        <f t="shared" ref="G17:G19" si="2">IFERROR(VALUE(TRIM(MID(E17,FIND(",",E17)+1,50))),"")</f>
        <v>137.01248200000001</v>
      </c>
      <c r="H17" s="10">
        <f t="shared" ref="H17:H19" si="3">IF(OR(F17="",G17=""),"",ROUND(6371*ACOS(MIN(1,SIN(RADIANS($B$4))*SIN(RADIANS(F17))+COS(RADIANS($B$4))*COS(RADIANS(F17))*COS(RADIANS(G17-$D$4)))),2))</f>
        <v>31.04</v>
      </c>
      <c r="I17" s="11" t="str">
        <f t="shared" ref="I17:I19" si="4">IF(H17="","",IF(H17&gt;=$B$6,"対象（"&amp;TEXT(H17,"0.00")&amp;"km）","対象外（"&amp;TEXT(H17,"0.00")&amp;"km）"))</f>
        <v>対象（31.04km）</v>
      </c>
    </row>
    <row r="18" spans="1:9" ht="35.1" customHeight="1" thickBot="1" x14ac:dyDescent="0.2">
      <c r="A18" s="12" t="s">
        <v>19</v>
      </c>
      <c r="B18" s="13" t="s">
        <v>22</v>
      </c>
      <c r="C18" s="14" t="s">
        <v>17</v>
      </c>
      <c r="D18" s="15" t="str">
        <f t="shared" si="0"/>
        <v>地図で開く</v>
      </c>
      <c r="E18" s="12" t="s">
        <v>18</v>
      </c>
      <c r="F18" s="16">
        <f t="shared" si="1"/>
        <v>36.701884999999997</v>
      </c>
      <c r="G18" s="16">
        <f t="shared" si="2"/>
        <v>137.212357</v>
      </c>
      <c r="H18" s="17">
        <f t="shared" si="3"/>
        <v>15</v>
      </c>
      <c r="I18" s="18" t="str">
        <f t="shared" si="4"/>
        <v>対象外（15.00km）</v>
      </c>
    </row>
    <row r="19" spans="1:9" ht="55.5" customHeight="1" thickTop="1" thickBot="1" x14ac:dyDescent="0.2">
      <c r="A19" s="40" t="s">
        <v>31</v>
      </c>
      <c r="B19" s="23"/>
      <c r="C19" s="1"/>
      <c r="D19" s="19" t="str">
        <f t="shared" si="0"/>
        <v/>
      </c>
      <c r="E19" s="2"/>
      <c r="F19" s="20" t="str">
        <f t="shared" si="1"/>
        <v/>
      </c>
      <c r="G19" s="20" t="str">
        <f t="shared" si="2"/>
        <v/>
      </c>
      <c r="H19" s="21" t="str">
        <f t="shared" si="3"/>
        <v/>
      </c>
      <c r="I19" s="22" t="str">
        <f t="shared" si="4"/>
        <v/>
      </c>
    </row>
    <row r="20" spans="1:9" ht="14.25" thickTop="1" x14ac:dyDescent="0.15"/>
  </sheetData>
  <sheetProtection algorithmName="SHA-512" hashValue="0GPS/7QzuG11wI5x4s4+64ZFBRw3gdzxEePpRLQI7CH9wDjTqMXLxTU5SEdViFqbyB+mbUYo9jEaDT7sFHck3Q==" saltValue="DmAA0U/qpFTp74iKw7bzbA==" spinCount="100000" sheet="1" objects="1" scenarios="1"/>
  <mergeCells count="3">
    <mergeCell ref="A1:I1"/>
    <mergeCell ref="B3:E3"/>
    <mergeCell ref="B5:E5"/>
  </mergeCells>
  <phoneticPr fontId="2"/>
  <conditionalFormatting sqref="I17:I19">
    <cfRule type="expression" dxfId="1" priority="1">
      <formula>LEFT(I17,2)="対象"</formula>
    </cfRule>
    <cfRule type="expression" dxfId="0" priority="2">
      <formula>LEFT(I17,4)="対象外"</formula>
    </cfRule>
  </conditionalFormatting>
  <printOptions horizontalCentered="1"/>
  <pageMargins left="0.74803149606299213" right="0.74803149606299213" top="0.98425196850393704" bottom="0.98425196850393704" header="0.51181102362204722" footer="0.51181102362204722"/>
  <pageSetup paperSize="9" scale="85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距離計算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kango2</cp:lastModifiedBy>
  <cp:lastPrinted>2026-09-09T05:17:50Z</cp:lastPrinted>
  <dcterms:created xsi:type="dcterms:W3CDTF">2026-09-09T01:12:51Z</dcterms:created>
  <dcterms:modified xsi:type="dcterms:W3CDTF">2026-09-09T05:18:26Z</dcterms:modified>
</cp:coreProperties>
</file>